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4005" activeTab="0"/>
  </bookViews>
  <sheets>
    <sheet name="DER turnover" sheetId="4" r:id="rId1"/>
  </sheets>
  <definedNames/>
  <calcPr fullCalcOnLoad="1"/>
</workbook>
</file>

<file path=xl/sharedStrings.xml><?xml version="1.0" encoding="utf-8"?>
<sst xmlns="http://schemas.openxmlformats.org/spreadsheetml/2006/main" count="76" uniqueCount="35">
  <si>
    <t>November</t>
  </si>
  <si>
    <t>December</t>
  </si>
  <si>
    <t>BUX</t>
  </si>
  <si>
    <t>BUMIX</t>
  </si>
  <si>
    <t>DERIVATIVE MARKET TURNOVER AND MONTH-END OPEN POSITIONS</t>
  </si>
  <si>
    <t>CONTRACTS (Pcs)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</si>
  <si>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</si>
  <si>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</si>
  <si>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</si>
  <si>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</si>
  <si>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</si>
  <si>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</si>
  <si>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</si>
  <si>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</si>
  <si>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</si>
  <si>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</si>
  <si>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Share section</t>
  </si>
  <si>
    <t>future</t>
  </si>
  <si>
    <t>option</t>
  </si>
  <si>
    <t>Financial section</t>
  </si>
  <si>
    <t>BSE Commodity section</t>
  </si>
  <si>
    <t>spot</t>
  </si>
  <si>
    <t>BSE total:</t>
  </si>
  <si>
    <t>VOLUME (HUF)</t>
  </si>
  <si>
    <t>OPEN POSITIONS END OF THE MONTH</t>
  </si>
  <si>
    <t>Share</t>
  </si>
  <si>
    <t>Share C</t>
  </si>
  <si>
    <t>Share P</t>
  </si>
  <si>
    <t>FX</t>
  </si>
  <si>
    <t>FX C</t>
  </si>
  <si>
    <t>FX P</t>
  </si>
  <si>
    <t>BSE Commodity</t>
  </si>
  <si>
    <t>BSE Commodity C</t>
  </si>
  <si>
    <t>BSE Commodity P</t>
  </si>
  <si>
    <t>Total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</si>
</sst>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(* #,##0.00_);_(* \(#,##0.00\);_(* &quot;-&quot;??_);_(@_)"/>
  </numFmts>
  <fonts count="9">
    <font>
      <sz val="10"/>
      <name val="Arial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 CE"/>
      <family val="2"/>
    </font>
    <font>
      <b/>
      <sz val="9"/>
      <name val="Arial"/>
      <family val="2"/>
    </font>
    <font>
      <b/>
      <sz val="9"/>
      <color theme="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/>
    <xf numFmtId="3" fontId="1" fillId="0" borderId="0" xfId="0" applyNumberFormat="1" applyFont="1"/>
    <xf numFmtId="0" fontId="2" fillId="0" borderId="0" xfId="0" applyFont="1"/>
    <xf numFmtId="0" fontId="3" fillId="0" borderId="0" xfId="0" applyFont="1" applyFill="1"/>
    <xf numFmtId="3" fontId="1" fillId="0" borderId="1" xfId="0" applyNumberFormat="1" applyFont="1" applyBorder="1"/>
    <xf numFmtId="0" fontId="1" fillId="0" borderId="2" xfId="0" applyFont="1" applyBorder="1"/>
    <xf numFmtId="3" fontId="1" fillId="0" borderId="1" xfId="0" applyNumberFormat="1" applyFont="1" applyBorder="1"/>
    <xf numFmtId="0" fontId="1" fillId="0" borderId="2" xfId="0" applyFont="1" applyBorder="1"/>
    <xf numFmtId="0" fontId="4" fillId="0" borderId="0" xfId="0" applyFont="1"/>
    <xf numFmtId="3" fontId="4" fillId="0" borderId="1" xfId="0" applyNumberFormat="1" applyFont="1" applyBorder="1"/>
    <xf numFmtId="3" fontId="4" fillId="0" borderId="1" xfId="0" applyNumberFormat="1" applyFont="1" applyFill="1" applyBorder="1"/>
    <xf numFmtId="0" fontId="4" fillId="0" borderId="0" xfId="0" applyFont="1" applyBorder="1"/>
    <xf numFmtId="3" fontId="4" fillId="0" borderId="2" xfId="0" applyNumberFormat="1" applyFont="1" applyBorder="1"/>
    <xf numFmtId="3" fontId="6" fillId="2" borderId="2" xfId="0" applyNumberFormat="1" applyFont="1" applyFill="1" applyBorder="1"/>
    <xf numFmtId="3" fontId="6" fillId="2" borderId="1" xfId="0" applyNumberFormat="1" applyFont="1" applyFill="1" applyBorder="1"/>
    <xf numFmtId="0" fontId="6" fillId="3" borderId="2" xfId="0" applyFont="1" applyFill="1" applyBorder="1"/>
    <xf numFmtId="3" fontId="6" fillId="3" borderId="1" xfId="0" applyNumberFormat="1" applyFont="1" applyFill="1" applyBorder="1"/>
    <xf numFmtId="3" fontId="1" fillId="4" borderId="0" xfId="0" applyNumberFormat="1" applyFont="1" applyFill="1" applyBorder="1"/>
    <xf numFmtId="0" fontId="4" fillId="4" borderId="0" xfId="0" applyFont="1" applyFill="1" applyBorder="1"/>
    <xf numFmtId="0" fontId="1" fillId="4" borderId="0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1" fillId="4" borderId="5" xfId="0" applyFont="1" applyFill="1" applyBorder="1"/>
    <xf numFmtId="3" fontId="4" fillId="4" borderId="0" xfId="0" applyNumberFormat="1" applyFont="1" applyFill="1" applyBorder="1"/>
    <xf numFmtId="0" fontId="4" fillId="4" borderId="6" xfId="0" applyFont="1" applyFill="1" applyBorder="1"/>
    <xf numFmtId="0" fontId="4" fillId="4" borderId="7" xfId="0" applyFont="1" applyFill="1" applyBorder="1"/>
    <xf numFmtId="0" fontId="4" fillId="4" borderId="5" xfId="0" applyFont="1" applyFill="1" applyBorder="1"/>
    <xf numFmtId="0" fontId="4" fillId="4" borderId="8" xfId="0" applyFont="1" applyFill="1" applyBorder="1"/>
    <xf numFmtId="4" fontId="2" fillId="4" borderId="0" xfId="0" applyNumberFormat="1" applyFont="1" applyFill="1" applyBorder="1"/>
    <xf numFmtId="3" fontId="1" fillId="4" borderId="0" xfId="0" applyNumberFormat="1" applyFont="1" applyFill="1" applyBorder="1"/>
    <xf numFmtId="4" fontId="2" fillId="4" borderId="4" xfId="0" applyNumberFormat="1" applyFont="1" applyFill="1" applyBorder="1"/>
    <xf numFmtId="0" fontId="6" fillId="5" borderId="2" xfId="0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2" borderId="2" xfId="0" applyFont="1" applyFill="1" applyBorder="1"/>
    <xf numFmtId="2" fontId="1" fillId="4" borderId="5" xfId="0" applyNumberFormat="1" applyFont="1" applyFill="1" applyBorder="1" applyAlignment="1">
      <alignment/>
    </xf>
    <xf numFmtId="2" fontId="0" fillId="4" borderId="0" xfId="0" applyNumberFormat="1" applyFont="1" applyFill="1" applyBorder="1" applyAlignment="1">
      <alignment/>
    </xf>
    <xf numFmtId="3" fontId="7" fillId="0" borderId="1" xfId="0" applyNumberFormat="1" applyFont="1" applyBorder="1"/>
    <xf numFmtId="3" fontId="8" fillId="2" borderId="1" xfId="0" applyNumberFormat="1" applyFont="1" applyFill="1" applyBorder="1"/>
    <xf numFmtId="3" fontId="8" fillId="3" borderId="1" xfId="0" applyNumberFormat="1" applyFont="1" applyFill="1" applyBorder="1"/>
    <xf numFmtId="0" fontId="7" fillId="0" borderId="0" xfId="0" applyFont="1"/>
    <xf numFmtId="3" fontId="8" fillId="2" borderId="2" xfId="0" applyNumberFormat="1" applyFont="1" applyFill="1" applyBorder="1"/>
    <xf numFmtId="2" fontId="1" fillId="4" borderId="5" xfId="0" applyNumberFormat="1" applyFont="1" applyFill="1" applyBorder="1" applyAlignment="1">
      <alignment/>
    </xf>
    <xf numFmtId="2" fontId="0" fillId="4" borderId="0" xfId="0" applyNumberFormat="1" applyFont="1" applyFill="1" applyBorder="1" applyAlignment="1">
      <alignment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 2" xfId="20"/>
    <cellStyle name="Ezres 3" xfId="21"/>
    <cellStyle name="Ezres 4" xfId="22"/>
    <cellStyle name="Normál 2" xfId="23"/>
    <cellStyle name="Normál 3" xfId="24"/>
    <cellStyle name="Normál 4" xfId="25"/>
    <cellStyle name="Normál 5" xfId="26"/>
    <cellStyle name="Normál 6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885825</xdr:colOff>
      <xdr:row>0</xdr:row>
      <xdr:rowOff>219075</xdr:rowOff>
    </xdr:from>
    <xdr:to>
      <xdr:col>14</xdr:col>
      <xdr:colOff>0</xdr:colOff>
      <xdr:row>3</xdr:row>
      <xdr:rowOff>57150</xdr:rowOff>
    </xdr:to>
    <xdr:pic>
      <xdr:nvPicPr>
        <xdr:cNvPr id="2249" name="Kép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3" b="30570"/>
        <a:stretch>
          <a:fillRect/>
        </a:stretch>
      </xdr:blipFill>
      <xdr:spPr bwMode="auto">
        <a:xfrm>
          <a:off x="14506575" y="219075"/>
          <a:ext cx="2809875" cy="5238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70" zoomScaleNormal="70" workbookViewId="0" topLeftCell="A1">
      <pane xSplit="1" topLeftCell="B1" activePane="topRight" state="frozen"/>
      <selection pane="topLeft" activeCell="A1" sqref="A1"/>
      <selection pane="topRight" activeCell="A2" sqref="A2:H2"/>
    </sheetView>
  </sheetViews>
  <sheetFormatPr defaultColWidth="9.14285714285714" defaultRowHeight="12.75"/>
  <cols>
    <col min="1" max="1" width="35.7142857142857" style="8" bestFit="1" customWidth="1"/>
    <col min="2" max="13" width="16.8571428571429" style="8" customWidth="1"/>
    <col min="14" max="14" width="21.7142857142857" style="8" customWidth="1"/>
    <col min="15" max="16384" width="9.14285714285714" style="8"/>
  </cols>
  <sheetData>
    <row r="1" spans="1:14" ht="18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0"/>
    </row>
    <row r="2" spans="1:18" ht="18" customHeight="1">
      <c r="A2" s="42" t="s">
        <v>4</v>
      </c>
      <c r="B2" s="43"/>
      <c r="C2" s="43"/>
      <c r="D2" s="43"/>
      <c r="E2" s="43"/>
      <c r="F2" s="43"/>
      <c r="G2" s="43"/>
      <c r="H2" s="43"/>
      <c r="I2" s="28"/>
      <c r="J2" s="29"/>
      <c r="K2" s="17"/>
      <c r="L2" s="29"/>
      <c r="M2" s="28"/>
      <c r="N2" s="30"/>
      <c r="O2" s="1"/>
      <c r="P2" s="1"/>
      <c r="Q2" s="2"/>
      <c r="R2" s="3"/>
    </row>
    <row r="3" spans="1:18" ht="18" customHeight="1">
      <c r="A3" s="35"/>
      <c r="B3" s="36"/>
      <c r="C3" s="36"/>
      <c r="D3" s="36"/>
      <c r="E3" s="36"/>
      <c r="F3" s="36"/>
      <c r="G3" s="36"/>
      <c r="H3" s="36"/>
      <c r="I3" s="28"/>
      <c r="J3" s="29"/>
      <c r="K3" s="17"/>
      <c r="L3" s="29"/>
      <c r="M3" s="28"/>
      <c r="N3" s="30"/>
      <c r="O3" s="1"/>
      <c r="P3" s="1"/>
      <c r="Q3" s="2"/>
      <c r="R3" s="3"/>
    </row>
    <row r="4" spans="1:18" ht="12" customHeight="1">
      <c r="A4" s="35"/>
      <c r="B4" s="36"/>
      <c r="C4" s="36"/>
      <c r="D4" s="36"/>
      <c r="E4" s="36"/>
      <c r="F4" s="36"/>
      <c r="G4" s="36"/>
      <c r="H4" s="36"/>
      <c r="I4" s="28"/>
      <c r="J4" s="29"/>
      <c r="K4" s="17"/>
      <c r="L4" s="29"/>
      <c r="M4" s="28"/>
      <c r="N4" s="30"/>
      <c r="O4" s="1"/>
      <c r="P4" s="1"/>
      <c r="Q4" s="2"/>
      <c r="R4" s="3"/>
    </row>
    <row r="5" spans="1:14" ht="12.75" customHeight="1">
      <c r="A5" s="22" t="s">
        <v>5</v>
      </c>
      <c r="B5" s="18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N5" s="21"/>
    </row>
    <row r="6" spans="1:14" ht="12.75" customHeight="1">
      <c r="A6" s="22"/>
      <c r="B6" s="18"/>
      <c r="C6" s="19"/>
      <c r="D6" s="18"/>
      <c r="E6" s="18"/>
      <c r="F6" s="18"/>
      <c r="G6" s="18"/>
      <c r="H6" s="18"/>
      <c r="I6" s="18"/>
      <c r="J6" s="18"/>
      <c r="K6" s="18"/>
      <c r="L6" s="18"/>
      <c r="M6" s="18"/>
      <c r="N6" s="21"/>
    </row>
    <row r="7" spans="1:14" ht="12.75">
      <c r="A7" s="31">
        <v>2012</v>
      </c>
      <c r="B7" s="32" t="s">
        <v>6</v>
      </c>
      <c r="C7" s="32" t="s">
        <v>7</v>
      </c>
      <c r="D7" s="33" t="s">
        <v>8</v>
      </c>
      <c r="E7" s="33" t="s">
        <v>9</v>
      </c>
      <c r="F7" s="33" t="s">
        <v>10</v>
      </c>
      <c r="G7" s="33" t="s">
        <v>11</v>
      </c>
      <c r="H7" s="33" t="s">
        <v>12</v>
      </c>
      <c r="I7" s="31" t="s">
        <v>13</v>
      </c>
      <c r="J7" s="33" t="s">
        <v>14</v>
      </c>
      <c r="K7" s="33" t="s">
        <v>15</v>
      </c>
      <c r="L7" s="33" t="s">
        <v>0</v>
      </c>
      <c r="M7" s="33" t="s">
        <v>1</v>
      </c>
      <c r="N7" s="33" t="s">
        <v>34</v>
      </c>
    </row>
    <row r="8" spans="1:14" ht="12.75">
      <c r="A8" s="15" t="s">
        <v>16</v>
      </c>
      <c r="B8" s="16">
        <v>185153</v>
      </c>
      <c r="C8" s="16">
        <v>121139</v>
      </c>
      <c r="D8" s="39">
        <v>116162</v>
      </c>
      <c r="E8" s="16">
        <v>112709</v>
      </c>
      <c r="F8" s="16">
        <v>134945</v>
      </c>
      <c r="G8" s="16">
        <v>137164</v>
      </c>
      <c r="H8" s="16">
        <v>67617</v>
      </c>
      <c r="I8" s="16">
        <v>69255</v>
      </c>
      <c r="J8" s="16">
        <v>122305</v>
      </c>
      <c r="K8" s="16">
        <v>104386</v>
      </c>
      <c r="L8" s="16">
        <v>118651</v>
      </c>
      <c r="M8" s="16">
        <v>120250</v>
      </c>
      <c r="N8" s="16">
        <f t="shared" si="0" ref="N8:N18">SUM(B8:M8)</f>
        <v>1409736</v>
      </c>
    </row>
    <row r="9" spans="1:14" ht="12.75">
      <c r="A9" s="5" t="s">
        <v>17</v>
      </c>
      <c r="B9" s="4">
        <v>185153</v>
      </c>
      <c r="C9" s="9">
        <v>121139</v>
      </c>
      <c r="D9" s="37">
        <v>116162</v>
      </c>
      <c r="E9" s="9">
        <v>112709</v>
      </c>
      <c r="F9" s="9">
        <v>134945</v>
      </c>
      <c r="G9" s="9">
        <v>137164</v>
      </c>
      <c r="H9" s="9">
        <v>67617</v>
      </c>
      <c r="I9" s="12">
        <v>69255</v>
      </c>
      <c r="J9" s="9">
        <v>122305</v>
      </c>
      <c r="K9" s="9">
        <v>104386</v>
      </c>
      <c r="L9" s="9">
        <v>118651</v>
      </c>
      <c r="M9" s="9">
        <v>120250</v>
      </c>
      <c r="N9" s="9">
        <f t="shared" si="0"/>
        <v>1409736</v>
      </c>
    </row>
    <row r="10" spans="1:14" ht="12.75">
      <c r="A10" s="5" t="s">
        <v>18</v>
      </c>
      <c r="B10" s="4">
        <v>0</v>
      </c>
      <c r="C10" s="9">
        <v>0</v>
      </c>
      <c r="D10" s="37">
        <v>0</v>
      </c>
      <c r="E10" s="9">
        <v>0</v>
      </c>
      <c r="F10" s="9">
        <v>0</v>
      </c>
      <c r="G10" s="9">
        <v>0</v>
      </c>
      <c r="H10" s="9">
        <v>0</v>
      </c>
      <c r="I10" s="12">
        <v>0</v>
      </c>
      <c r="J10" s="9">
        <v>0</v>
      </c>
      <c r="K10" s="10">
        <v>0</v>
      </c>
      <c r="L10" s="10">
        <v>0</v>
      </c>
      <c r="M10" s="10">
        <v>0</v>
      </c>
      <c r="N10" s="10">
        <f t="shared" si="0"/>
        <v>0</v>
      </c>
    </row>
    <row r="11" spans="1:14" ht="12.75">
      <c r="A11" s="15" t="s">
        <v>19</v>
      </c>
      <c r="B11" s="16">
        <v>432005</v>
      </c>
      <c r="C11" s="16">
        <v>351365</v>
      </c>
      <c r="D11" s="39">
        <v>374475</v>
      </c>
      <c r="E11" s="16">
        <v>335927</v>
      </c>
      <c r="F11" s="16">
        <v>395150</v>
      </c>
      <c r="G11" s="16">
        <v>371870</v>
      </c>
      <c r="H11" s="16">
        <v>314430</v>
      </c>
      <c r="I11" s="16">
        <v>367616</v>
      </c>
      <c r="J11" s="16">
        <v>426085</v>
      </c>
      <c r="K11" s="16">
        <v>405520</v>
      </c>
      <c r="L11" s="16">
        <v>361173</v>
      </c>
      <c r="M11" s="16">
        <v>331158</v>
      </c>
      <c r="N11" s="16">
        <f t="shared" si="0"/>
        <v>4466774</v>
      </c>
    </row>
    <row r="12" spans="1:14" ht="12.75">
      <c r="A12" s="5" t="s">
        <v>17</v>
      </c>
      <c r="B12" s="4">
        <v>428605</v>
      </c>
      <c r="C12" s="9">
        <v>350265</v>
      </c>
      <c r="D12" s="37">
        <v>367475</v>
      </c>
      <c r="E12" s="9">
        <v>335627</v>
      </c>
      <c r="F12" s="9">
        <v>393650</v>
      </c>
      <c r="G12" s="9">
        <v>360220</v>
      </c>
      <c r="H12" s="9">
        <v>309980</v>
      </c>
      <c r="I12" s="12">
        <v>364616</v>
      </c>
      <c r="J12" s="9">
        <v>412285</v>
      </c>
      <c r="K12" s="10">
        <v>405420</v>
      </c>
      <c r="L12" s="10">
        <v>353073</v>
      </c>
      <c r="M12" s="10">
        <v>327258</v>
      </c>
      <c r="N12" s="10">
        <f t="shared" si="0"/>
        <v>4408474</v>
      </c>
    </row>
    <row r="13" spans="1:14" ht="12.75">
      <c r="A13" s="5" t="s">
        <v>18</v>
      </c>
      <c r="B13" s="4">
        <v>3400</v>
      </c>
      <c r="C13" s="9">
        <v>1100</v>
      </c>
      <c r="D13" s="37">
        <v>7000</v>
      </c>
      <c r="E13" s="9">
        <v>300</v>
      </c>
      <c r="F13" s="9">
        <v>1500</v>
      </c>
      <c r="G13" s="9">
        <v>11650</v>
      </c>
      <c r="H13" s="9">
        <v>4450</v>
      </c>
      <c r="I13" s="12">
        <v>3000</v>
      </c>
      <c r="J13" s="9">
        <v>13800</v>
      </c>
      <c r="K13" s="10">
        <v>100</v>
      </c>
      <c r="L13" s="10">
        <v>8100</v>
      </c>
      <c r="M13" s="10">
        <v>3900</v>
      </c>
      <c r="N13" s="10">
        <f t="shared" si="0"/>
        <v>58300</v>
      </c>
    </row>
    <row r="14" spans="1:14" ht="12.75">
      <c r="A14" s="15" t="s">
        <v>20</v>
      </c>
      <c r="B14" s="16">
        <v>142</v>
      </c>
      <c r="C14" s="16">
        <v>295</v>
      </c>
      <c r="D14" s="39">
        <v>268</v>
      </c>
      <c r="E14" s="16">
        <v>228</v>
      </c>
      <c r="F14" s="16">
        <v>488</v>
      </c>
      <c r="G14" s="16">
        <v>505</v>
      </c>
      <c r="H14" s="16">
        <v>601</v>
      </c>
      <c r="I14" s="16">
        <v>288</v>
      </c>
      <c r="J14" s="16">
        <v>625</v>
      </c>
      <c r="K14" s="16">
        <v>691</v>
      </c>
      <c r="L14" s="16">
        <v>233</v>
      </c>
      <c r="M14" s="16">
        <v>137</v>
      </c>
      <c r="N14" s="16">
        <f t="shared" si="0"/>
        <v>4501</v>
      </c>
    </row>
    <row r="15" spans="1:14" ht="12.75">
      <c r="A15" s="7" t="s">
        <v>21</v>
      </c>
      <c r="B15" s="6">
        <v>0</v>
      </c>
      <c r="C15" s="9">
        <v>0</v>
      </c>
      <c r="D15" s="37">
        <v>0</v>
      </c>
      <c r="E15" s="9">
        <v>0</v>
      </c>
      <c r="F15" s="9">
        <v>3</v>
      </c>
      <c r="G15" s="9">
        <v>0</v>
      </c>
      <c r="H15" s="9">
        <v>0</v>
      </c>
      <c r="I15" s="12">
        <v>0</v>
      </c>
      <c r="J15" s="9">
        <v>0</v>
      </c>
      <c r="K15" s="10">
        <v>0</v>
      </c>
      <c r="L15" s="10">
        <v>2</v>
      </c>
      <c r="M15" s="10">
        <v>0</v>
      </c>
      <c r="N15" s="10">
        <f t="shared" si="0"/>
        <v>5</v>
      </c>
    </row>
    <row r="16" spans="1:14" ht="12.75">
      <c r="A16" s="7" t="s">
        <v>17</v>
      </c>
      <c r="B16" s="6">
        <v>142</v>
      </c>
      <c r="C16" s="9">
        <v>295</v>
      </c>
      <c r="D16" s="37">
        <v>268</v>
      </c>
      <c r="E16" s="9">
        <v>228</v>
      </c>
      <c r="F16" s="9">
        <v>485</v>
      </c>
      <c r="G16" s="9">
        <v>505</v>
      </c>
      <c r="H16" s="9">
        <v>601</v>
      </c>
      <c r="I16" s="12">
        <v>288</v>
      </c>
      <c r="J16" s="9">
        <v>625</v>
      </c>
      <c r="K16" s="10">
        <v>691</v>
      </c>
      <c r="L16" s="10">
        <v>231</v>
      </c>
      <c r="M16" s="10">
        <v>137</v>
      </c>
      <c r="N16" s="10">
        <f t="shared" si="0"/>
        <v>4496</v>
      </c>
    </row>
    <row r="17" spans="1:14" ht="12.75">
      <c r="A17" s="7" t="s">
        <v>18</v>
      </c>
      <c r="B17" s="6">
        <v>0</v>
      </c>
      <c r="C17" s="9">
        <v>0</v>
      </c>
      <c r="D17" s="37">
        <v>0</v>
      </c>
      <c r="E17" s="9">
        <v>0</v>
      </c>
      <c r="F17" s="9">
        <v>0</v>
      </c>
      <c r="G17" s="9">
        <v>0</v>
      </c>
      <c r="H17" s="9">
        <v>0</v>
      </c>
      <c r="I17" s="12">
        <v>0</v>
      </c>
      <c r="J17" s="9">
        <v>0</v>
      </c>
      <c r="K17" s="10">
        <v>0</v>
      </c>
      <c r="L17" s="10">
        <v>0</v>
      </c>
      <c r="M17" s="10">
        <v>0</v>
      </c>
      <c r="N17" s="10">
        <f t="shared" si="0"/>
        <v>0</v>
      </c>
    </row>
    <row r="18" spans="1:14" ht="12.75">
      <c r="A18" s="34" t="s">
        <v>22</v>
      </c>
      <c r="B18" s="13">
        <v>617300</v>
      </c>
      <c r="C18" s="13">
        <v>472799</v>
      </c>
      <c r="D18" s="41">
        <v>490905</v>
      </c>
      <c r="E18" s="13">
        <v>448864</v>
      </c>
      <c r="F18" s="13">
        <v>530583</v>
      </c>
      <c r="G18" s="13">
        <v>509539</v>
      </c>
      <c r="H18" s="13">
        <v>382648</v>
      </c>
      <c r="I18" s="13">
        <v>437159</v>
      </c>
      <c r="J18" s="13">
        <v>549015</v>
      </c>
      <c r="K18" s="13">
        <v>510597</v>
      </c>
      <c r="L18" s="13">
        <v>480057</v>
      </c>
      <c r="M18" s="14">
        <v>451545</v>
      </c>
      <c r="N18" s="14">
        <f t="shared" si="0"/>
        <v>5881011</v>
      </c>
    </row>
    <row r="19" spans="1:14" s="11" customFormat="1" ht="12.75" customHeight="1">
      <c r="A19" s="26"/>
      <c r="B19" s="17"/>
      <c r="C19" s="23"/>
      <c r="D19" s="23"/>
      <c r="E19" s="23"/>
      <c r="F19" s="23"/>
      <c r="G19" s="23"/>
      <c r="H19" s="23"/>
      <c r="I19" s="23"/>
      <c r="J19" s="23"/>
      <c r="K19" s="18"/>
      <c r="L19" s="18"/>
      <c r="M19" s="18"/>
      <c r="N19" s="21"/>
    </row>
    <row r="20" spans="1:14" s="11" customFormat="1" ht="12.75" customHeight="1">
      <c r="A20" s="26" t="s">
        <v>23</v>
      </c>
      <c r="B20" s="17"/>
      <c r="C20" s="23"/>
      <c r="D20" s="23"/>
      <c r="E20" s="23"/>
      <c r="F20" s="23"/>
      <c r="G20" s="23"/>
      <c r="H20" s="23"/>
      <c r="I20" s="23"/>
      <c r="J20" s="23"/>
      <c r="K20" s="18"/>
      <c r="L20" s="18"/>
      <c r="M20" s="18"/>
      <c r="N20" s="21"/>
    </row>
    <row r="21" spans="1:14" ht="12.75">
      <c r="A21" s="31">
        <v>2012</v>
      </c>
      <c r="B21" s="32" t="s">
        <v>6</v>
      </c>
      <c r="C21" s="32" t="s">
        <v>7</v>
      </c>
      <c r="D21" s="33" t="s">
        <v>8</v>
      </c>
      <c r="E21" s="33" t="s">
        <v>9</v>
      </c>
      <c r="F21" s="33" t="s">
        <v>10</v>
      </c>
      <c r="G21" s="33" t="s">
        <v>11</v>
      </c>
      <c r="H21" s="33" t="s">
        <v>12</v>
      </c>
      <c r="I21" s="31" t="s">
        <v>13</v>
      </c>
      <c r="J21" s="33" t="s">
        <v>14</v>
      </c>
      <c r="K21" s="33" t="s">
        <v>15</v>
      </c>
      <c r="L21" s="33" t="s">
        <v>0</v>
      </c>
      <c r="M21" s="33" t="s">
        <v>1</v>
      </c>
      <c r="N21" s="33" t="s">
        <v>34</v>
      </c>
    </row>
    <row r="22" spans="1:14" ht="12.75">
      <c r="A22" s="15" t="s">
        <v>16</v>
      </c>
      <c r="B22" s="16">
        <f t="shared" si="1" ref="B22:M22">SUM(B23:B24)</f>
        <v>62221163905</v>
      </c>
      <c r="C22" s="16">
        <f t="shared" si="1"/>
        <v>49890173330</v>
      </c>
      <c r="D22" s="39">
        <f t="shared" si="1"/>
        <v>53243792770</v>
      </c>
      <c r="E22" s="16">
        <f t="shared" si="1"/>
        <v>43925114420</v>
      </c>
      <c r="F22" s="16">
        <f t="shared" si="1"/>
        <v>50369857445</v>
      </c>
      <c r="G22" s="16">
        <f t="shared" si="1"/>
        <v>55323899750</v>
      </c>
      <c r="H22" s="16">
        <f t="shared" si="1"/>
        <v>31138917295</v>
      </c>
      <c r="I22" s="16">
        <f t="shared" si="1"/>
        <v>34853273735</v>
      </c>
      <c r="J22" s="16">
        <f>SUM(J23,J24)</f>
        <v>57091485660</v>
      </c>
      <c r="K22" s="16">
        <f>SUM(K23:K24)</f>
        <v>58881738015</v>
      </c>
      <c r="L22" s="16">
        <f t="shared" si="1"/>
        <v>63860074430</v>
      </c>
      <c r="M22" s="16">
        <f t="shared" si="1"/>
        <v>69008692885</v>
      </c>
      <c r="N22" s="16">
        <f t="shared" si="2" ref="N22:N32">SUM(B22:M22)</f>
        <v>629808183640</v>
      </c>
    </row>
    <row r="23" spans="1:14" ht="12.75">
      <c r="A23" s="5" t="s">
        <v>17</v>
      </c>
      <c r="B23" s="4">
        <v>62221163905</v>
      </c>
      <c r="C23" s="9">
        <v>49890173330</v>
      </c>
      <c r="D23" s="37">
        <v>53243792770</v>
      </c>
      <c r="E23" s="9">
        <v>43925114420</v>
      </c>
      <c r="F23" s="9">
        <v>50369857445</v>
      </c>
      <c r="G23" s="9">
        <v>55323899750</v>
      </c>
      <c r="H23" s="9">
        <v>31138917295</v>
      </c>
      <c r="I23" s="12">
        <v>34853273735</v>
      </c>
      <c r="J23" s="9">
        <v>57091485660</v>
      </c>
      <c r="K23" s="10">
        <v>58881738015</v>
      </c>
      <c r="L23" s="10">
        <v>63860074430</v>
      </c>
      <c r="M23" s="10">
        <v>69008692885</v>
      </c>
      <c r="N23" s="10">
        <f t="shared" si="2"/>
        <v>629808183640</v>
      </c>
    </row>
    <row r="24" spans="1:14" ht="12.75">
      <c r="A24" s="5" t="s">
        <v>18</v>
      </c>
      <c r="B24" s="4">
        <v>0</v>
      </c>
      <c r="C24" s="9">
        <v>0</v>
      </c>
      <c r="D24" s="40">
        <v>0</v>
      </c>
      <c r="E24" s="9">
        <v>0</v>
      </c>
      <c r="F24" s="9">
        <v>0</v>
      </c>
      <c r="G24" s="9"/>
      <c r="H24" s="9">
        <v>0</v>
      </c>
      <c r="I24" s="12">
        <v>0</v>
      </c>
      <c r="J24" s="9">
        <v>0</v>
      </c>
      <c r="K24" s="10">
        <v>0</v>
      </c>
      <c r="L24" s="10">
        <v>0</v>
      </c>
      <c r="M24" s="10">
        <v>0</v>
      </c>
      <c r="N24" s="10">
        <f t="shared" si="2"/>
        <v>0</v>
      </c>
    </row>
    <row r="25" spans="1:14" ht="12.75">
      <c r="A25" s="15" t="s">
        <v>19</v>
      </c>
      <c r="B25" s="16">
        <f t="shared" si="3" ref="B25:M25">SUM(B26:B27)</f>
        <v>126364142405</v>
      </c>
      <c r="C25" s="16">
        <f t="shared" si="3"/>
        <v>96013887493</v>
      </c>
      <c r="D25" s="39">
        <f t="shared" si="3"/>
        <v>104237565682</v>
      </c>
      <c r="E25" s="16">
        <f t="shared" si="3"/>
        <v>94537443525</v>
      </c>
      <c r="F25" s="16">
        <f t="shared" si="3"/>
        <v>109641337627</v>
      </c>
      <c r="G25" s="16">
        <f t="shared" si="3"/>
        <v>104093174661</v>
      </c>
      <c r="H25" s="16">
        <f t="shared" si="3"/>
        <v>86080181201</v>
      </c>
      <c r="I25" s="16">
        <f>SUM(I26:I27)</f>
        <v>101286243576</v>
      </c>
      <c r="J25" s="16">
        <f t="shared" si="3"/>
        <v>114528750546</v>
      </c>
      <c r="K25" s="16">
        <f>SUM(K26:K27)</f>
        <v>108657094432</v>
      </c>
      <c r="L25" s="16">
        <f>L26+L27</f>
        <v>96511269936</v>
      </c>
      <c r="M25" s="16">
        <f t="shared" si="3"/>
        <v>90114086473</v>
      </c>
      <c r="N25" s="16">
        <f t="shared" si="2"/>
        <v>1232065177557</v>
      </c>
    </row>
    <row r="26" spans="1:14" ht="12.75">
      <c r="A26" s="5" t="s">
        <v>17</v>
      </c>
      <c r="B26" s="4">
        <v>125349735292</v>
      </c>
      <c r="C26" s="9">
        <v>95711154401</v>
      </c>
      <c r="D26" s="37">
        <v>102228433182</v>
      </c>
      <c r="E26" s="9">
        <v>94449643525</v>
      </c>
      <c r="F26" s="9">
        <v>109260590627</v>
      </c>
      <c r="G26" s="9">
        <v>100603763065</v>
      </c>
      <c r="H26" s="9">
        <v>84804478281</v>
      </c>
      <c r="I26" s="12">
        <v>100589031526</v>
      </c>
      <c r="J26" s="9">
        <v>111276517846</v>
      </c>
      <c r="K26" s="10">
        <v>108628494432</v>
      </c>
      <c r="L26" s="10">
        <v>94684664136</v>
      </c>
      <c r="M26" s="10">
        <v>89165037305</v>
      </c>
      <c r="N26" s="10">
        <f t="shared" si="2"/>
        <v>1216751543618</v>
      </c>
    </row>
    <row r="27" spans="1:14" ht="12.75">
      <c r="A27" s="5" t="s">
        <v>18</v>
      </c>
      <c r="B27" s="4">
        <v>1014407113</v>
      </c>
      <c r="C27" s="9">
        <v>302733092</v>
      </c>
      <c r="D27" s="37">
        <v>2009132500</v>
      </c>
      <c r="E27" s="9">
        <v>87800000</v>
      </c>
      <c r="F27" s="9">
        <v>380747000</v>
      </c>
      <c r="G27" s="9">
        <v>3489411596</v>
      </c>
      <c r="H27" s="9">
        <v>1275702920</v>
      </c>
      <c r="I27" s="12">
        <v>697212050</v>
      </c>
      <c r="J27" s="9">
        <v>3252232700</v>
      </c>
      <c r="K27" s="10">
        <v>28600000</v>
      </c>
      <c r="L27" s="10">
        <v>1826605800</v>
      </c>
      <c r="M27" s="10">
        <v>949049168</v>
      </c>
      <c r="N27" s="10">
        <f t="shared" si="2"/>
        <v>15313633939</v>
      </c>
    </row>
    <row r="28" spans="1:14" ht="12.75">
      <c r="A28" s="15" t="s">
        <v>20</v>
      </c>
      <c r="B28" s="16">
        <f t="shared" si="4" ref="B28:M28">SUM(B29:B31)</f>
        <v>745815000</v>
      </c>
      <c r="C28" s="16">
        <f t="shared" si="4"/>
        <v>1535087000</v>
      </c>
      <c r="D28" s="39">
        <f t="shared" si="4"/>
        <v>1684865000</v>
      </c>
      <c r="E28" s="16">
        <f t="shared" si="4"/>
        <v>1469470000</v>
      </c>
      <c r="F28" s="16">
        <f t="shared" si="4"/>
        <v>2906670000</v>
      </c>
      <c r="G28" s="16">
        <f t="shared" si="4"/>
        <v>3125539000</v>
      </c>
      <c r="H28" s="16">
        <f t="shared" si="4"/>
        <v>4943028000</v>
      </c>
      <c r="I28" s="16">
        <f t="shared" si="4"/>
        <v>2289265000</v>
      </c>
      <c r="J28" s="16">
        <f t="shared" si="4"/>
        <v>5933073000</v>
      </c>
      <c r="K28" s="16">
        <f>SUM(K29:K31)</f>
        <v>5229332000</v>
      </c>
      <c r="L28" s="16">
        <f t="shared" si="4"/>
        <v>1565968000</v>
      </c>
      <c r="M28" s="16">
        <f t="shared" si="4"/>
        <v>838310000</v>
      </c>
      <c r="N28" s="16">
        <f t="shared" si="2"/>
        <v>32266422000</v>
      </c>
    </row>
    <row r="29" spans="1:14" ht="12.75">
      <c r="A29" s="7" t="s">
        <v>21</v>
      </c>
      <c r="B29" s="6">
        <v>0</v>
      </c>
      <c r="C29" s="9">
        <v>0</v>
      </c>
      <c r="D29" s="37">
        <v>0</v>
      </c>
      <c r="E29" s="9">
        <v>0</v>
      </c>
      <c r="F29" s="9">
        <v>40650000</v>
      </c>
      <c r="G29" s="9">
        <v>0</v>
      </c>
      <c r="H29" s="9">
        <v>0</v>
      </c>
      <c r="I29" s="12">
        <v>0</v>
      </c>
      <c r="J29" s="9">
        <v>0</v>
      </c>
      <c r="K29" s="10">
        <v>0</v>
      </c>
      <c r="L29" s="10">
        <v>28000000</v>
      </c>
      <c r="M29" s="10">
        <v>0</v>
      </c>
      <c r="N29" s="10">
        <f t="shared" si="2"/>
        <v>68650000</v>
      </c>
    </row>
    <row r="30" spans="1:14" ht="12.75">
      <c r="A30" s="7" t="s">
        <v>17</v>
      </c>
      <c r="B30" s="6">
        <v>745815000</v>
      </c>
      <c r="C30" s="9">
        <v>1535087000</v>
      </c>
      <c r="D30" s="37">
        <v>1684865000</v>
      </c>
      <c r="E30" s="9">
        <v>1469470000</v>
      </c>
      <c r="F30" s="9">
        <v>2866020000</v>
      </c>
      <c r="G30" s="9">
        <v>3125539000</v>
      </c>
      <c r="H30" s="9">
        <v>4943028000</v>
      </c>
      <c r="I30" s="12">
        <v>2289265000</v>
      </c>
      <c r="J30" s="9">
        <v>5933073000</v>
      </c>
      <c r="K30" s="10">
        <v>5229332000</v>
      </c>
      <c r="L30" s="10">
        <v>1537968000</v>
      </c>
      <c r="M30" s="10">
        <v>838310000</v>
      </c>
      <c r="N30" s="10">
        <f t="shared" si="2"/>
        <v>32197772000</v>
      </c>
    </row>
    <row r="31" spans="1:14" ht="12.75">
      <c r="A31" s="7" t="s">
        <v>18</v>
      </c>
      <c r="B31" s="6">
        <v>0</v>
      </c>
      <c r="C31" s="9">
        <v>0</v>
      </c>
      <c r="D31" s="37">
        <v>0</v>
      </c>
      <c r="E31" s="9">
        <v>0</v>
      </c>
      <c r="F31" s="9">
        <v>0</v>
      </c>
      <c r="G31" s="9">
        <v>0</v>
      </c>
      <c r="H31" s="9">
        <v>0</v>
      </c>
      <c r="I31" s="12">
        <v>0</v>
      </c>
      <c r="J31" s="9">
        <v>0</v>
      </c>
      <c r="K31" s="10">
        <v>0</v>
      </c>
      <c r="L31" s="10">
        <v>0</v>
      </c>
      <c r="M31" s="10">
        <v>0</v>
      </c>
      <c r="N31" s="10">
        <f t="shared" si="2"/>
        <v>0</v>
      </c>
    </row>
    <row r="32" spans="1:14" ht="12.75">
      <c r="A32" s="34" t="s">
        <v>22</v>
      </c>
      <c r="B32" s="14">
        <f t="shared" si="5" ref="B32:L32">SUM(B28+B25+B22)</f>
        <v>189331121310</v>
      </c>
      <c r="C32" s="14">
        <f t="shared" si="5"/>
        <v>147439147823</v>
      </c>
      <c r="D32" s="38">
        <f t="shared" si="5"/>
        <v>159166223452</v>
      </c>
      <c r="E32" s="14">
        <f t="shared" si="5"/>
        <v>139932027945</v>
      </c>
      <c r="F32" s="14">
        <f t="shared" si="5"/>
        <v>162917865072</v>
      </c>
      <c r="G32" s="14">
        <f t="shared" si="5"/>
        <v>162542613411</v>
      </c>
      <c r="H32" s="14">
        <f t="shared" si="5"/>
        <v>122162126496</v>
      </c>
      <c r="I32" s="14">
        <f t="shared" si="5"/>
        <v>138428782311</v>
      </c>
      <c r="J32" s="14">
        <f t="shared" si="5"/>
        <v>177553309206</v>
      </c>
      <c r="K32" s="14">
        <f t="shared" si="5"/>
        <v>172768164447</v>
      </c>
      <c r="L32" s="14">
        <f t="shared" si="5"/>
        <v>161937312366</v>
      </c>
      <c r="M32" s="14">
        <f>SUM(M28+M25+M22)</f>
        <v>159961089358</v>
      </c>
      <c r="N32" s="14">
        <f t="shared" si="2"/>
        <v>1894139783197</v>
      </c>
    </row>
    <row r="33" spans="1:14" s="11" customFormat="1" ht="12.75">
      <c r="A33" s="22"/>
      <c r="B33" s="17"/>
      <c r="C33" s="23"/>
      <c r="D33" s="23"/>
      <c r="E33" s="23"/>
      <c r="F33" s="23"/>
      <c r="G33" s="23"/>
      <c r="H33" s="23"/>
      <c r="I33" s="23"/>
      <c r="J33" s="23"/>
      <c r="K33" s="18"/>
      <c r="L33" s="18"/>
      <c r="M33" s="18"/>
      <c r="N33" s="21"/>
    </row>
    <row r="34" spans="1:14" s="11" customFormat="1" ht="12.75">
      <c r="A34" s="22" t="s">
        <v>24</v>
      </c>
      <c r="B34" s="17"/>
      <c r="C34" s="23"/>
      <c r="D34" s="23"/>
      <c r="E34" s="23"/>
      <c r="F34" s="23"/>
      <c r="G34" s="23"/>
      <c r="H34" s="23"/>
      <c r="I34" s="23"/>
      <c r="J34" s="23"/>
      <c r="K34" s="18"/>
      <c r="L34" s="18"/>
      <c r="M34" s="18"/>
      <c r="N34" s="21"/>
    </row>
    <row r="35" spans="1:14" ht="12.75">
      <c r="A35" s="31">
        <v>2012</v>
      </c>
      <c r="B35" s="32" t="s">
        <v>6</v>
      </c>
      <c r="C35" s="32" t="s">
        <v>7</v>
      </c>
      <c r="D35" s="33" t="s">
        <v>8</v>
      </c>
      <c r="E35" s="33" t="s">
        <v>9</v>
      </c>
      <c r="F35" s="33" t="s">
        <v>10</v>
      </c>
      <c r="G35" s="33" t="s">
        <v>11</v>
      </c>
      <c r="H35" s="33" t="s">
        <v>12</v>
      </c>
      <c r="I35" s="31" t="s">
        <v>13</v>
      </c>
      <c r="J35" s="33" t="s">
        <v>14</v>
      </c>
      <c r="K35" s="33" t="s">
        <v>15</v>
      </c>
      <c r="L35" s="33" t="s">
        <v>0</v>
      </c>
      <c r="M35" s="33" t="s">
        <v>1</v>
      </c>
      <c r="N35" s="21"/>
    </row>
    <row r="36" spans="1:14" ht="12.75">
      <c r="A36" s="5" t="s">
        <v>2</v>
      </c>
      <c r="B36" s="6">
        <v>62671</v>
      </c>
      <c r="C36" s="9">
        <v>68308</v>
      </c>
      <c r="D36" s="37">
        <v>69868</v>
      </c>
      <c r="E36" s="9">
        <v>73922</v>
      </c>
      <c r="F36" s="9">
        <v>72461</v>
      </c>
      <c r="G36" s="9">
        <v>77380</v>
      </c>
      <c r="H36" s="9">
        <v>78094</v>
      </c>
      <c r="I36" s="12">
        <v>79846</v>
      </c>
      <c r="J36" s="9">
        <v>85842</v>
      </c>
      <c r="K36" s="10">
        <v>91749</v>
      </c>
      <c r="L36" s="10">
        <v>99253</v>
      </c>
      <c r="M36" s="10">
        <v>40398</v>
      </c>
      <c r="N36" s="21"/>
    </row>
    <row r="37" spans="1:14" ht="12.75">
      <c r="A37" s="5" t="s">
        <v>3</v>
      </c>
      <c r="B37" s="6">
        <v>0</v>
      </c>
      <c r="C37" s="9">
        <v>0</v>
      </c>
      <c r="D37" s="37">
        <v>0</v>
      </c>
      <c r="E37" s="9">
        <v>0</v>
      </c>
      <c r="F37" s="9">
        <v>0</v>
      </c>
      <c r="G37" s="9">
        <v>0</v>
      </c>
      <c r="H37" s="9">
        <v>0</v>
      </c>
      <c r="I37" s="12">
        <v>0</v>
      </c>
      <c r="J37" s="9">
        <v>0</v>
      </c>
      <c r="K37" s="10">
        <v>0</v>
      </c>
      <c r="L37" s="10">
        <v>0</v>
      </c>
      <c r="M37" s="10">
        <v>0</v>
      </c>
      <c r="N37" s="21"/>
    </row>
    <row r="38" spans="1:14" ht="12.75">
      <c r="A38" s="5" t="s">
        <v>25</v>
      </c>
      <c r="B38" s="6">
        <v>31286</v>
      </c>
      <c r="C38" s="9">
        <v>23636</v>
      </c>
      <c r="D38" s="37">
        <v>24745</v>
      </c>
      <c r="E38" s="9">
        <v>24554</v>
      </c>
      <c r="F38" s="9">
        <v>31693</v>
      </c>
      <c r="G38" s="9">
        <v>32157</v>
      </c>
      <c r="H38" s="9">
        <v>29888</v>
      </c>
      <c r="I38" s="12">
        <v>27743</v>
      </c>
      <c r="J38" s="9">
        <v>28100</v>
      </c>
      <c r="K38" s="10">
        <v>32336</v>
      </c>
      <c r="L38" s="10">
        <v>30836</v>
      </c>
      <c r="M38" s="10">
        <v>34212</v>
      </c>
      <c r="N38" s="21"/>
    </row>
    <row r="39" spans="1:14" ht="12.75">
      <c r="A39" s="5" t="s">
        <v>26</v>
      </c>
      <c r="B39" s="6">
        <v>0</v>
      </c>
      <c r="C39" s="9">
        <v>0</v>
      </c>
      <c r="D39" s="37">
        <v>0</v>
      </c>
      <c r="E39" s="9">
        <v>0</v>
      </c>
      <c r="F39" s="9">
        <v>0</v>
      </c>
      <c r="G39" s="9">
        <v>0</v>
      </c>
      <c r="H39" s="9">
        <v>0</v>
      </c>
      <c r="I39" s="12">
        <v>0</v>
      </c>
      <c r="J39" s="9">
        <v>0</v>
      </c>
      <c r="K39" s="10">
        <v>0</v>
      </c>
      <c r="L39" s="10">
        <v>0</v>
      </c>
      <c r="M39" s="10">
        <v>0</v>
      </c>
      <c r="N39" s="21"/>
    </row>
    <row r="40" spans="1:14" ht="12.75">
      <c r="A40" s="5" t="s">
        <v>27</v>
      </c>
      <c r="B40" s="6">
        <v>0</v>
      </c>
      <c r="C40" s="9">
        <v>0</v>
      </c>
      <c r="D40" s="37">
        <v>0</v>
      </c>
      <c r="E40" s="9">
        <v>0</v>
      </c>
      <c r="F40" s="9">
        <v>0</v>
      </c>
      <c r="G40" s="9">
        <v>0</v>
      </c>
      <c r="H40" s="9">
        <v>0</v>
      </c>
      <c r="I40" s="12">
        <v>0</v>
      </c>
      <c r="J40" s="9">
        <v>0</v>
      </c>
      <c r="K40" s="10">
        <v>0</v>
      </c>
      <c r="L40" s="10">
        <v>0</v>
      </c>
      <c r="M40" s="10">
        <v>0</v>
      </c>
      <c r="N40" s="21"/>
    </row>
    <row r="41" spans="1:14" ht="12.75">
      <c r="A41" s="5" t="s">
        <v>28</v>
      </c>
      <c r="B41" s="6">
        <v>205395</v>
      </c>
      <c r="C41" s="9">
        <v>224640</v>
      </c>
      <c r="D41" s="37">
        <v>208555</v>
      </c>
      <c r="E41" s="9">
        <v>189861</v>
      </c>
      <c r="F41" s="9">
        <v>229896</v>
      </c>
      <c r="G41" s="9">
        <v>163126</v>
      </c>
      <c r="H41" s="9">
        <v>206110</v>
      </c>
      <c r="I41" s="12">
        <v>254235</v>
      </c>
      <c r="J41" s="9">
        <v>228050</v>
      </c>
      <c r="K41" s="9">
        <v>206270</v>
      </c>
      <c r="L41" s="10">
        <v>214958</v>
      </c>
      <c r="M41" s="10">
        <v>171153</v>
      </c>
      <c r="N41" s="21"/>
    </row>
    <row r="42" spans="1:14" ht="12.75">
      <c r="A42" s="5" t="s">
        <v>29</v>
      </c>
      <c r="B42" s="6">
        <v>3750</v>
      </c>
      <c r="C42" s="9">
        <v>4150</v>
      </c>
      <c r="D42" s="37">
        <v>1850</v>
      </c>
      <c r="E42" s="9">
        <v>1850</v>
      </c>
      <c r="F42" s="9">
        <v>2300</v>
      </c>
      <c r="G42" s="9">
        <v>1550</v>
      </c>
      <c r="H42" s="9">
        <v>1550</v>
      </c>
      <c r="I42" s="12">
        <v>2350</v>
      </c>
      <c r="J42" s="9">
        <v>9550</v>
      </c>
      <c r="K42" s="10">
        <v>8050</v>
      </c>
      <c r="L42" s="9">
        <v>5750</v>
      </c>
      <c r="M42" s="9">
        <v>3550</v>
      </c>
      <c r="N42" s="21"/>
    </row>
    <row r="43" spans="1:14" ht="12.75">
      <c r="A43" s="5" t="s">
        <v>30</v>
      </c>
      <c r="B43" s="6">
        <v>4150</v>
      </c>
      <c r="C43" s="9">
        <v>4450</v>
      </c>
      <c r="D43" s="37">
        <v>5150</v>
      </c>
      <c r="E43" s="9">
        <v>5050</v>
      </c>
      <c r="F43" s="9">
        <v>5000</v>
      </c>
      <c r="G43" s="9">
        <v>1740</v>
      </c>
      <c r="H43" s="9">
        <v>5140</v>
      </c>
      <c r="I43" s="12">
        <v>6440</v>
      </c>
      <c r="J43" s="9">
        <v>6300</v>
      </c>
      <c r="K43" s="10">
        <v>4700</v>
      </c>
      <c r="L43" s="10">
        <v>6300</v>
      </c>
      <c r="M43" s="10">
        <v>5050</v>
      </c>
      <c r="N43" s="21"/>
    </row>
    <row r="44" spans="1:14" ht="12.75">
      <c r="A44" s="7" t="s">
        <v>31</v>
      </c>
      <c r="B44" s="6">
        <v>279</v>
      </c>
      <c r="C44" s="9">
        <v>81</v>
      </c>
      <c r="D44" s="37">
        <v>191</v>
      </c>
      <c r="E44" s="9">
        <v>198</v>
      </c>
      <c r="F44" s="9">
        <v>546</v>
      </c>
      <c r="G44" s="9">
        <v>677</v>
      </c>
      <c r="H44" s="9">
        <v>633</v>
      </c>
      <c r="I44" s="12">
        <v>683</v>
      </c>
      <c r="J44" s="9">
        <v>840</v>
      </c>
      <c r="K44" s="10">
        <v>517</v>
      </c>
      <c r="L44" s="10">
        <v>289</v>
      </c>
      <c r="M44" s="10">
        <v>280</v>
      </c>
      <c r="N44" s="21"/>
    </row>
    <row r="45" spans="1:14" ht="12.75">
      <c r="A45" s="7" t="s">
        <v>32</v>
      </c>
      <c r="B45" s="6">
        <v>0</v>
      </c>
      <c r="C45" s="9">
        <v>0</v>
      </c>
      <c r="D45" s="37">
        <v>0</v>
      </c>
      <c r="E45" s="9">
        <v>0</v>
      </c>
      <c r="F45" s="9">
        <v>0</v>
      </c>
      <c r="G45" s="9">
        <v>0</v>
      </c>
      <c r="H45" s="9">
        <v>0</v>
      </c>
      <c r="I45" s="12">
        <v>0</v>
      </c>
      <c r="J45" s="9">
        <v>0</v>
      </c>
      <c r="K45" s="10">
        <v>0</v>
      </c>
      <c r="L45" s="10">
        <v>0</v>
      </c>
      <c r="M45" s="10">
        <v>0</v>
      </c>
      <c r="N45" s="21"/>
    </row>
    <row r="46" spans="1:14" ht="12.75">
      <c r="A46" s="7" t="s">
        <v>33</v>
      </c>
      <c r="B46" s="6">
        <v>0</v>
      </c>
      <c r="C46" s="9">
        <v>0</v>
      </c>
      <c r="D46" s="37">
        <v>0</v>
      </c>
      <c r="E46" s="9">
        <v>0</v>
      </c>
      <c r="F46" s="9">
        <v>0</v>
      </c>
      <c r="G46" s="9">
        <v>0</v>
      </c>
      <c r="H46" s="9">
        <v>0</v>
      </c>
      <c r="I46" s="12">
        <v>0</v>
      </c>
      <c r="J46" s="9">
        <v>0</v>
      </c>
      <c r="K46" s="10">
        <v>0</v>
      </c>
      <c r="L46" s="10">
        <v>0</v>
      </c>
      <c r="M46" s="10">
        <v>0</v>
      </c>
      <c r="N46" s="21"/>
    </row>
    <row r="47" spans="1:14" ht="12.75">
      <c r="A47" s="34" t="s">
        <v>22</v>
      </c>
      <c r="B47" s="14">
        <v>307531</v>
      </c>
      <c r="C47" s="14">
        <v>325265</v>
      </c>
      <c r="D47" s="38">
        <v>310359</v>
      </c>
      <c r="E47" s="14">
        <v>295435</v>
      </c>
      <c r="F47" s="14">
        <v>341896</v>
      </c>
      <c r="G47" s="14">
        <v>276630</v>
      </c>
      <c r="H47" s="14">
        <v>321415</v>
      </c>
      <c r="I47" s="13">
        <v>371297</v>
      </c>
      <c r="J47" s="14">
        <v>358682</v>
      </c>
      <c r="K47" s="14">
        <v>343622</v>
      </c>
      <c r="L47" s="14">
        <v>357386</v>
      </c>
      <c r="M47" s="14">
        <v>254643</v>
      </c>
      <c r="N47" s="27"/>
    </row>
  </sheetData>
  <mergeCells count="1">
    <mergeCell ref="A2:H2"/>
  </mergeCells>
  <pageMargins left="0.75" right="0.75" top="1" bottom="1" header="0.5" footer="0.5"/>
  <pageSetup orientation="landscape" paperSize="9" scale="10" r:id="rId2"/>
  <ignoredErrors>
    <ignoredError sqref="J22 L2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